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875" windowHeight="7755"/>
  </bookViews>
  <sheets>
    <sheet name="Feuil1" sheetId="1" r:id="rId1"/>
    <sheet name="Feuil3" sheetId="3" r:id="rId2"/>
    <sheet name="Feuil2" sheetId="4" r:id="rId3"/>
  </sheets>
  <calcPr calcId="145621"/>
</workbook>
</file>

<file path=xl/calcChain.xml><?xml version="1.0" encoding="utf-8"?>
<calcChain xmlns="http://schemas.openxmlformats.org/spreadsheetml/2006/main">
  <c r="I22" i="1" l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I30" i="1"/>
  <c r="J30" i="1"/>
  <c r="K30" i="1"/>
  <c r="L30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I35" i="1"/>
  <c r="J35" i="1"/>
  <c r="K35" i="1"/>
  <c r="L35" i="1"/>
  <c r="I36" i="1"/>
  <c r="J36" i="1"/>
  <c r="K36" i="1"/>
  <c r="L36" i="1"/>
  <c r="I37" i="1"/>
  <c r="J37" i="1"/>
  <c r="K37" i="1"/>
  <c r="L37" i="1"/>
  <c r="I38" i="1"/>
  <c r="J38" i="1"/>
  <c r="K38" i="1"/>
  <c r="L38" i="1"/>
  <c r="I39" i="1"/>
  <c r="J39" i="1"/>
  <c r="K39" i="1"/>
  <c r="L39" i="1"/>
  <c r="I40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I44" i="1"/>
  <c r="J44" i="1"/>
  <c r="K44" i="1"/>
  <c r="L44" i="1"/>
  <c r="I45" i="1"/>
  <c r="J45" i="1"/>
  <c r="K45" i="1"/>
  <c r="L45" i="1"/>
  <c r="I46" i="1"/>
  <c r="J46" i="1"/>
  <c r="K46" i="1"/>
  <c r="L46" i="1"/>
  <c r="I47" i="1"/>
  <c r="J47" i="1"/>
  <c r="I21" i="1" l="1"/>
  <c r="J21" i="1"/>
  <c r="K21" i="1"/>
  <c r="F32" i="1"/>
  <c r="F33" i="1"/>
  <c r="F34" i="1"/>
  <c r="L34" i="1" s="1"/>
  <c r="F35" i="1"/>
  <c r="F36" i="1"/>
  <c r="F37" i="1"/>
  <c r="F38" i="1"/>
  <c r="F39" i="1"/>
  <c r="F40" i="1"/>
  <c r="F41" i="1"/>
  <c r="F42" i="1"/>
  <c r="F43" i="1"/>
  <c r="F44" i="1"/>
  <c r="F45" i="1"/>
  <c r="F46" i="1"/>
  <c r="F25" i="1"/>
  <c r="F26" i="1"/>
  <c r="F27" i="1"/>
  <c r="F28" i="1"/>
  <c r="F29" i="1"/>
  <c r="F22" i="1"/>
  <c r="F23" i="1"/>
  <c r="F24" i="1"/>
  <c r="F21" i="1"/>
  <c r="L21" i="1" s="1"/>
  <c r="K13" i="1" l="1"/>
  <c r="K14" i="1"/>
  <c r="K15" i="1"/>
  <c r="K16" i="1"/>
  <c r="K17" i="1"/>
  <c r="K18" i="1"/>
  <c r="K19" i="1"/>
  <c r="K20" i="1"/>
  <c r="K12" i="1"/>
  <c r="J13" i="1"/>
  <c r="J14" i="1"/>
  <c r="J15" i="1"/>
  <c r="J16" i="1"/>
  <c r="J17" i="1"/>
  <c r="J18" i="1"/>
  <c r="J19" i="1"/>
  <c r="J20" i="1"/>
  <c r="J12" i="1"/>
  <c r="I14" i="1"/>
  <c r="I13" i="1"/>
  <c r="I15" i="1"/>
  <c r="I16" i="1"/>
  <c r="I17" i="1"/>
  <c r="I18" i="1"/>
  <c r="I19" i="1"/>
  <c r="I20" i="1"/>
  <c r="I12" i="1"/>
  <c r="F15" i="1" l="1"/>
  <c r="E47" i="1" l="1"/>
  <c r="K47" i="1" s="1"/>
  <c r="F12" i="1" l="1"/>
  <c r="L12" i="1" s="1"/>
  <c r="F13" i="1" l="1"/>
  <c r="F14" i="1"/>
  <c r="L15" i="1" s="1"/>
  <c r="L14" i="1" l="1"/>
  <c r="L13" i="1"/>
  <c r="F18" i="1"/>
  <c r="F19" i="1" l="1"/>
  <c r="F17" i="1" l="1"/>
  <c r="F20" i="1" l="1"/>
  <c r="L20" i="1" s="1"/>
  <c r="F16" i="1" l="1"/>
  <c r="L16" i="1" s="1"/>
  <c r="L19" i="1" l="1"/>
  <c r="L18" i="1"/>
  <c r="F47" i="1"/>
  <c r="L47" i="1" s="1"/>
  <c r="L17" i="1"/>
</calcChain>
</file>

<file path=xl/sharedStrings.xml><?xml version="1.0" encoding="utf-8"?>
<sst xmlns="http://schemas.openxmlformats.org/spreadsheetml/2006/main" count="120" uniqueCount="66">
  <si>
    <t>Produit</t>
  </si>
  <si>
    <t>Total €</t>
  </si>
  <si>
    <t>TOTAL COMMANDE</t>
  </si>
  <si>
    <t>Prix</t>
  </si>
  <si>
    <t>Poids</t>
  </si>
  <si>
    <t>Quantité</t>
  </si>
  <si>
    <t>Catégorie produits</t>
  </si>
  <si>
    <t>Mail</t>
  </si>
  <si>
    <t xml:space="preserve">Date </t>
  </si>
  <si>
    <t xml:space="preserve">Pense-bête -  Bon commande Tisanes &amp; Aromates </t>
  </si>
  <si>
    <t>Colonne1</t>
  </si>
  <si>
    <t xml:space="preserve">Nom </t>
  </si>
  <si>
    <t>z</t>
  </si>
  <si>
    <t>s</t>
  </si>
  <si>
    <t xml:space="preserve">Bon de commande Tisanes &amp; Aromates </t>
  </si>
  <si>
    <t>PLANTS</t>
  </si>
  <si>
    <t>laitue a couper régulièrement,</t>
  </si>
  <si>
    <t>tomates type cœur de bœuf,</t>
  </si>
  <si>
    <t xml:space="preserve"> tomate san marzano,</t>
  </si>
  <si>
    <t xml:space="preserve">basilic grand vert, </t>
  </si>
  <si>
    <t>basilic pourpre,</t>
  </si>
  <si>
    <t>persil commun</t>
  </si>
  <si>
    <t xml:space="preserve">aneth, </t>
  </si>
  <si>
    <t xml:space="preserve">capucine,    </t>
  </si>
  <si>
    <t>armoise annuelle (pr le covid, lyme, utilisée ds les moxa)</t>
  </si>
  <si>
    <t>salade moutarde chinoise</t>
  </si>
  <si>
    <t>basilic grec (aristote)</t>
  </si>
  <si>
    <t>piment type espelette</t>
  </si>
  <si>
    <t xml:space="preserve">courgette </t>
  </si>
  <si>
    <t>cosmos orange</t>
  </si>
  <si>
    <t>cosmos jaune, orange, rouge</t>
  </si>
  <si>
    <t>tournesol rouge</t>
  </si>
  <si>
    <t>chrysanthéme comestible</t>
  </si>
  <si>
    <t>célosie (fleur plumeau coloré)</t>
  </si>
  <si>
    <t>chou kale</t>
  </si>
  <si>
    <t xml:space="preserve">patisson  </t>
  </si>
  <si>
    <t>potimarron vert</t>
  </si>
  <si>
    <t>potimarron red curry</t>
  </si>
  <si>
    <t>arroche (epinard ancien tres productif)</t>
  </si>
  <si>
    <t>chardon marie</t>
  </si>
  <si>
    <t>tomate rose de bern</t>
  </si>
  <si>
    <t>indigo ou persicaire (plante tinctorale)</t>
  </si>
  <si>
    <t>perilla ou shiso pourpre</t>
  </si>
  <si>
    <t>chrysanthéme comestible (feuilles et fleurs)</t>
  </si>
  <si>
    <t>basilic sacré</t>
  </si>
  <si>
    <t>concombre</t>
  </si>
  <si>
    <t>célosie rose pale (fleur plumeau coloré)</t>
  </si>
  <si>
    <t>calendula</t>
  </si>
  <si>
    <t>bleuet</t>
  </si>
  <si>
    <t>mauve</t>
  </si>
  <si>
    <t>roquette vivace</t>
  </si>
  <si>
    <t>betterave</t>
  </si>
  <si>
    <t>ipomée (vivace grimpante fleur bleu violet)</t>
  </si>
  <si>
    <t>Mais jaune comestible</t>
  </si>
  <si>
    <t>œillet d'inde( indicateur
 puceron)</t>
  </si>
  <si>
    <t>immortelle à bractée (fleur
 sechee)</t>
  </si>
  <si>
    <t>ammi (fleur bouquet  ombellifere)</t>
  </si>
  <si>
    <t>basilic citron</t>
  </si>
  <si>
    <t xml:space="preserve">sauge blanche (vivace) </t>
  </si>
  <si>
    <t>cataire (vivace)</t>
  </si>
  <si>
    <t>origan (vivace)</t>
  </si>
  <si>
    <t>scutellaire - vivace (foie 
en MTC) (vivace)</t>
  </si>
  <si>
    <t>cataire citron (vivace)</t>
  </si>
  <si>
    <t>sauge officinale (vivace)</t>
  </si>
  <si>
    <t>menthe poivrée (vivace)</t>
  </si>
  <si>
    <t>menthe marocaine (vivace)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</si>
</sst>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24"/>
      <color theme="1"/>
      <name val="Calibri"/>
      <scheme val="minor"/>
    </font>
    <font>
      <sz val="18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24"/>
      <color theme="4" tint="-0.249977111117893"/>
      <name val="Calibri"/>
      <family val="2"/>
      <scheme val="minor"/>
    </font>
    <font>
      <b/>
      <sz val="24"/>
      <name val="Calibri"/>
      <family val="2"/>
      <scheme val="minor"/>
    </font>
    <font>
      <sz val="24"/>
      <color rgb="FF366092"/>
      <name val="Calibri"/>
      <family val="2"/>
      <scheme val="minor"/>
    </font>
    <font>
      <sz val="24"/>
      <color rgb="FF366092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10B7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CE6F1"/>
        <bgColor rgb="FFDCE6F1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0" borderId="2" applyNumberFormat="0" applyFill="0" applyAlignment="0" applyProtection="0"/>
    <xf numFmtId="0" fontId="1" fillId="0" borderId="11" applyFill="0" applyBorder="0"/>
    <xf numFmtId="0" fontId="1" fillId="0" borderId="10" applyFont="0" applyFill="0" applyBorder="0" applyAlignment="0" applyProtection="0"/>
    <xf numFmtId="0" fontId="1" fillId="5" borderId="4"/>
  </cellStyleXfs>
  <cellXfs count="69">
    <xf numFmtId="0" fontId="0" fillId="0" borderId="0" xfId="0"/>
    <xf numFmtId="0" fontId="0" fillId="0" borderId="0" xfId="0" applyAlignment="1"/>
    <xf numFmtId="164" fontId="0" fillId="0" borderId="1" xfId="0" applyNumberFormat="1" applyBorder="1"/>
    <xf numFmtId="164" fontId="0" fillId="5" borderId="1" xfId="0" applyNumberFormat="1" applyFill="1" applyBorder="1"/>
    <xf numFmtId="164" fontId="0" fillId="0" borderId="5" xfId="0" applyNumberFormat="1" applyBorder="1"/>
    <xf numFmtId="0" fontId="0" fillId="6" borderId="1" xfId="0" applyFont="1" applyFill="1" applyBorder="1" applyAlignment="1">
      <alignment horizontal="left"/>
    </xf>
    <xf numFmtId="0" fontId="0" fillId="6" borderId="6" xfId="0" applyFont="1" applyFill="1" applyBorder="1" applyAlignment="1">
      <alignment vertical="center" wrapText="1"/>
    </xf>
    <xf numFmtId="0" fontId="0" fillId="0" borderId="1" xfId="0" applyNumberFormat="1" applyBorder="1" applyAlignment="1">
      <alignment horizontal="left"/>
    </xf>
    <xf numFmtId="0" fontId="0" fillId="0" borderId="0" xfId="0" applyBorder="1"/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6" borderId="9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left"/>
    </xf>
    <xf numFmtId="0" fontId="0" fillId="0" borderId="9" xfId="0" applyNumberFormat="1" applyBorder="1" applyAlignment="1">
      <alignment horizontal="left"/>
    </xf>
    <xf numFmtId="164" fontId="0" fillId="0" borderId="12" xfId="0" applyNumberFormat="1" applyBorder="1"/>
    <xf numFmtId="164" fontId="0" fillId="5" borderId="9" xfId="0" applyNumberFormat="1" applyFill="1" applyBorder="1"/>
    <xf numFmtId="0" fontId="0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7" borderId="5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0" fillId="0" borderId="1" xfId="0" applyBorder="1"/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3" borderId="1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right" vertical="center" wrapText="1"/>
    </xf>
    <xf numFmtId="0" fontId="14" fillId="0" borderId="0" xfId="0" applyFont="1"/>
    <xf numFmtId="0" fontId="16" fillId="4" borderId="2" xfId="2" applyFont="1" applyFill="1" applyAlignment="1">
      <alignment horizontal="right" wrapText="1"/>
    </xf>
    <xf numFmtId="0" fontId="16" fillId="4" borderId="2" xfId="2" applyFont="1" applyFill="1" applyAlignment="1">
      <alignment wrapText="1"/>
    </xf>
    <xf numFmtId="2" fontId="16" fillId="4" borderId="2" xfId="2" applyNumberFormat="1" applyFont="1" applyFill="1" applyAlignment="1">
      <alignment wrapText="1"/>
    </xf>
    <xf numFmtId="0" fontId="12" fillId="3" borderId="1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/>
    <xf numFmtId="0" fontId="0" fillId="0" borderId="0" xfId="0" applyFont="1"/>
    <xf numFmtId="0" fontId="18" fillId="3" borderId="14" xfId="0" applyFont="1" applyFill="1" applyBorder="1" applyAlignment="1">
      <alignment horizontal="center" vertical="center"/>
    </xf>
    <xf numFmtId="0" fontId="0" fillId="0" borderId="0" xfId="0" applyFont="1" applyBorder="1"/>
    <xf numFmtId="0" fontId="21" fillId="0" borderId="7" xfId="0" applyFont="1" applyFill="1" applyBorder="1" applyAlignment="1">
      <alignment horizontal="center" vertical="center" wrapText="1"/>
    </xf>
    <xf numFmtId="0" fontId="15" fillId="7" borderId="13" xfId="1" applyFont="1" applyFill="1" applyBorder="1" applyAlignment="1">
      <alignment horizontal="center" vertical="center"/>
    </xf>
    <xf numFmtId="0" fontId="11" fillId="0" borderId="0" xfId="0" applyFont="1" applyAlignment="1"/>
    <xf numFmtId="0" fontId="19" fillId="0" borderId="0" xfId="0" applyFont="1" applyAlignment="1"/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8" borderId="0" xfId="0" applyFont="1" applyFill="1"/>
    <xf numFmtId="0" fontId="22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17" fillId="0" borderId="8" xfId="0" applyFont="1" applyFill="1" applyBorder="1" applyAlignment="1">
      <alignment horizontal="right" vertical="center" wrapText="1"/>
    </xf>
    <xf numFmtId="0" fontId="23" fillId="0" borderId="0" xfId="0" applyFont="1"/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</cellXfs>
  <cellStyles count="6">
    <cellStyle name="Accent1" xfId="1" builtinId="29"/>
    <cellStyle name="Normal" xfId="0" builtinId="0"/>
    <cellStyle name="Style 1" xfId="3"/>
    <cellStyle name="Style 2" xfId="4"/>
    <cellStyle name="Style 3" xfId="5"/>
    <cellStyle name="Titre 1" xfId="2" builtinId="16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border outline="0">
        <bottom style="thick">
          <color theme="4"/>
        </bottom>
      </border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E10B7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0"/>
        <name val="Calibri"/>
        <scheme val="minor"/>
      </font>
      <fill>
        <patternFill patternType="solid">
          <fgColor indexed="64"/>
          <bgColor rgb="FFE10B7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scheme val="minor"/>
      </font>
      <fill>
        <patternFill patternType="solid">
          <fgColor indexed="64"/>
          <bgColor rgb="FFE10B7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/>
        </patternFill>
      </fill>
    </dxf>
  </dxfs>
  <tableStyles count="1" defaultTableStyle="TableStyleMedium2" defaultPivotStyle="PivotStyleLight16">
    <tableStyle name="Style de tableau 1" pivot="0" count="1">
      <tableStyleElement type="secondColumnStripe" dxfId="22"/>
    </tableStyle>
  </tableStyles>
  <colors>
    <mruColors>
      <color rgb="FFFFFF66"/>
      <color rgb="FFFFFFCC"/>
      <color rgb="FFFFFF99"/>
      <color rgb="FFE10B7A"/>
      <color rgb="FF97BF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2</xdr:row>
      <xdr:rowOff>47625</xdr:rowOff>
    </xdr:from>
    <xdr:to>
      <xdr:col>8</xdr:col>
      <xdr:colOff>309563</xdr:colOff>
      <xdr:row>9</xdr:row>
      <xdr:rowOff>86592</xdr:rowOff>
    </xdr:to>
    <xdr:sp macro="" textlink="">
      <xdr:nvSpPr>
        <xdr:cNvPr id="2" name="ZoneTexte 1"/>
        <xdr:cNvSpPr txBox="1"/>
      </xdr:nvSpPr>
      <xdr:spPr>
        <a:xfrm>
          <a:off x="1904999" y="738188"/>
          <a:ext cx="8072439" cy="1610592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Dates</a:t>
          </a:r>
          <a: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distribution :  mardi </a:t>
          </a:r>
        </a:p>
        <a:p>
          <a: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Précommande  par mail à : celia.ukkola@gmail.com </a:t>
          </a:r>
          <a:b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(Tél : 06 33 11 21 40)</a:t>
          </a:r>
          <a:b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2042 route de la riviere, 5 jarnac , 33220 Eynesse</a:t>
          </a:r>
        </a:p>
        <a:p>
          <a:endParaRPr lang="fr-FR" sz="1800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au2" displayName="Tableau2" ref="A11:F47" totalsRowShown="0" headerRowDxfId="21" dataDxfId="20" tableBorderDxfId="19">
  <autoFilter ref="A11:F47"/>
  <tableColumns count="6">
    <tableColumn id="1" name="Catégorie produits" dataDxfId="18"/>
    <tableColumn id="2" name="Produit" dataDxfId="17"/>
    <tableColumn id="3" name="Poids" dataDxfId="16"/>
    <tableColumn id="4" name="Prix" dataDxfId="15"/>
    <tableColumn id="6" name="Quantité" dataDxfId="14"/>
    <tableColumn id="7" name="Total €" dataDxfId="1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H11:L47" totalsRowShown="0" headerRowDxfId="12" dataDxfId="11" tableBorderDxfId="10">
  <autoFilter ref="H11:L47"/>
  <tableColumns count="5">
    <tableColumn id="1" name="Colonne1" dataDxfId="9" totalsRowDxfId="8"/>
    <tableColumn id="2" name="Produit" dataDxfId="7" totalsRowDxfId="6">
      <calculatedColumnFormula>Tableau2[[#This Row],[Produit]]</calculatedColumnFormula>
    </tableColumn>
    <tableColumn id="4" name="Prix" dataDxfId="5" totalsRowDxfId="4"/>
    <tableColumn id="6" name="Quantité" dataDxfId="3" totalsRowDxfId="2">
      <calculatedColumnFormula>Tableau2[[#This Row],[Quantité]]</calculatedColumnFormula>
    </tableColumn>
    <tableColumn id="7" name="Total €" dataDxfId="1" totalsRowDxfId="0">
      <calculatedColumnFormula>Tableau2[[#This Row],[Total €]]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tabSelected="1" view="pageBreakPreview" topLeftCell="A21" zoomScale="40" zoomScaleNormal="55" zoomScaleSheetLayoutView="40" workbookViewId="0">
      <selection activeCell="E34" sqref="E34"/>
    </sheetView>
  </sheetViews>
  <sheetFormatPr baseColWidth="10" defaultRowHeight="15" x14ac:dyDescent="0.25"/>
  <cols>
    <col min="1" max="1" width="28.5703125" customWidth="1"/>
    <col min="2" max="2" width="57.5703125" style="44" customWidth="1"/>
    <col min="3" max="3" width="1.5703125" customWidth="1"/>
    <col min="4" max="4" width="17.42578125" style="1" customWidth="1"/>
    <col min="5" max="5" width="12" customWidth="1"/>
    <col min="6" max="6" width="12.85546875" customWidth="1"/>
    <col min="7" max="7" width="3.42578125" customWidth="1"/>
    <col min="8" max="8" width="4.7109375" customWidth="1"/>
    <col min="9" max="9" width="73.7109375" customWidth="1"/>
    <col min="10" max="10" width="16.140625" customWidth="1"/>
    <col min="11" max="11" width="15" customWidth="1"/>
    <col min="12" max="12" width="15.7109375" customWidth="1"/>
  </cols>
  <sheetData>
    <row r="1" spans="1:14" ht="28.5" x14ac:dyDescent="0.45">
      <c r="A1" s="63" t="s">
        <v>14</v>
      </c>
      <c r="B1" s="63"/>
      <c r="C1" s="63"/>
      <c r="D1" s="63"/>
      <c r="E1" s="63"/>
      <c r="F1" s="63"/>
    </row>
    <row r="2" spans="1:14" ht="26.25" x14ac:dyDescent="0.4">
      <c r="A2" s="39" t="s">
        <v>8</v>
      </c>
      <c r="B2" s="64"/>
      <c r="C2" s="64"/>
      <c r="D2" s="64"/>
      <c r="E2" s="64"/>
      <c r="F2" s="64"/>
    </row>
    <row r="3" spans="1:14" ht="21" x14ac:dyDescent="0.35">
      <c r="A3" s="40" t="s">
        <v>11</v>
      </c>
      <c r="B3" s="65"/>
      <c r="C3" s="65"/>
      <c r="D3" s="65"/>
      <c r="E3" s="65"/>
      <c r="F3" s="65"/>
    </row>
    <row r="4" spans="1:14" ht="21" x14ac:dyDescent="0.35">
      <c r="A4" s="40"/>
      <c r="B4" s="65"/>
      <c r="C4" s="65"/>
      <c r="D4" s="65"/>
      <c r="E4" s="65"/>
      <c r="F4" s="65"/>
    </row>
    <row r="5" spans="1:14" x14ac:dyDescent="0.25">
      <c r="A5" s="24" t="s">
        <v>7</v>
      </c>
      <c r="B5" s="66"/>
      <c r="C5" s="66"/>
      <c r="D5" s="66"/>
      <c r="E5" s="66"/>
      <c r="F5" s="66"/>
    </row>
    <row r="6" spans="1:14" x14ac:dyDescent="0.25">
      <c r="A6" s="18"/>
      <c r="E6" t="s">
        <v>12</v>
      </c>
    </row>
    <row r="7" spans="1:14" x14ac:dyDescent="0.25">
      <c r="A7" s="18"/>
      <c r="I7" s="62" t="s">
        <v>9</v>
      </c>
      <c r="J7" s="62"/>
      <c r="K7" s="62"/>
      <c r="L7" s="62"/>
    </row>
    <row r="8" spans="1:14" ht="23.25" customHeight="1" x14ac:dyDescent="0.25">
      <c r="A8" s="11"/>
      <c r="I8" s="62"/>
      <c r="J8" s="62"/>
      <c r="K8" s="62"/>
      <c r="L8" s="62"/>
      <c r="M8" s="26"/>
      <c r="N8" s="26"/>
    </row>
    <row r="9" spans="1:14" ht="15" customHeight="1" x14ac:dyDescent="0.25">
      <c r="A9" s="11"/>
      <c r="I9" s="62"/>
      <c r="J9" s="62"/>
      <c r="K9" s="62"/>
      <c r="L9" s="62"/>
    </row>
    <row r="11" spans="1:14" ht="23.25" x14ac:dyDescent="0.35">
      <c r="A11" s="29" t="s">
        <v>6</v>
      </c>
      <c r="B11" s="45" t="s">
        <v>0</v>
      </c>
      <c r="C11" s="36" t="s">
        <v>4</v>
      </c>
      <c r="D11" s="36" t="s">
        <v>3</v>
      </c>
      <c r="E11" s="36" t="s">
        <v>5</v>
      </c>
      <c r="F11" s="36" t="s">
        <v>1</v>
      </c>
      <c r="G11" s="27"/>
      <c r="H11" s="27" t="s">
        <v>10</v>
      </c>
      <c r="I11" s="37" t="s">
        <v>0</v>
      </c>
      <c r="J11" s="37" t="s">
        <v>3</v>
      </c>
      <c r="K11" s="38" t="s">
        <v>5</v>
      </c>
      <c r="L11" s="37" t="s">
        <v>1</v>
      </c>
    </row>
    <row r="12" spans="1:14" ht="31.5" x14ac:dyDescent="0.5">
      <c r="A12" s="47" t="s">
        <v>15</v>
      </c>
      <c r="B12" s="43" t="s">
        <v>29</v>
      </c>
      <c r="C12" s="41"/>
      <c r="D12" s="41">
        <v>3</v>
      </c>
      <c r="E12" s="42"/>
      <c r="F12" s="31">
        <f>D12*E12</f>
        <v>0</v>
      </c>
      <c r="G12" s="28"/>
      <c r="H12" s="43"/>
      <c r="I12" s="43" t="str">
        <f>Tableau2[[#This Row],[Produit]]</f>
        <v>cosmos orange</v>
      </c>
      <c r="J12" s="43">
        <f>Tableau2[[#This Row],[Prix]]</f>
        <v>3</v>
      </c>
      <c r="K12" s="43">
        <f>Tableau2[[#This Row],[Quantité]]</f>
        <v>0</v>
      </c>
      <c r="L12" s="43">
        <f>Tableau2[[#This Row],[Total €]]</f>
        <v>0</v>
      </c>
    </row>
    <row r="13" spans="1:14" ht="31.5" customHeight="1" x14ac:dyDescent="0.5">
      <c r="A13" s="47" t="s">
        <v>15</v>
      </c>
      <c r="B13" s="58" t="s">
        <v>43</v>
      </c>
      <c r="C13" s="41"/>
      <c r="D13" s="41">
        <v>3</v>
      </c>
      <c r="E13" s="42"/>
      <c r="F13" s="31">
        <f t="shared" ref="F13:F46" si="0">D13*E13</f>
        <v>0</v>
      </c>
      <c r="G13" s="28"/>
      <c r="H13" s="43"/>
      <c r="I13" s="43" t="str">
        <f>Tableau2[[#This Row],[Produit]]</f>
        <v>chrysanthéme comestible (feuilles et fleurs)</v>
      </c>
      <c r="J13" s="43">
        <f>Tableau2[[#This Row],[Prix]]</f>
        <v>3</v>
      </c>
      <c r="K13" s="43">
        <f>Tableau2[[#This Row],[Quantité]]</f>
        <v>0</v>
      </c>
      <c r="L13" s="43">
        <f>Tableau2[[#This Row],[Total €]]</f>
        <v>0</v>
      </c>
    </row>
    <row r="14" spans="1:14" ht="63" customHeight="1" x14ac:dyDescent="0.5">
      <c r="A14" s="47" t="s">
        <v>15</v>
      </c>
      <c r="B14" s="58" t="s">
        <v>46</v>
      </c>
      <c r="C14" s="41"/>
      <c r="D14" s="41">
        <v>3</v>
      </c>
      <c r="E14" s="42"/>
      <c r="F14" s="31">
        <f t="shared" si="0"/>
        <v>0</v>
      </c>
      <c r="G14" s="28"/>
      <c r="H14" s="43"/>
      <c r="I14" s="43" t="str">
        <f>Tableau2[[#This Row],[Produit]]</f>
        <v>célosie rose pale (fleur plumeau coloré)</v>
      </c>
      <c r="J14" s="43">
        <f>Tableau2[[#This Row],[Prix]]</f>
        <v>3</v>
      </c>
      <c r="K14" s="43">
        <f>Tableau2[[#This Row],[Quantité]]</f>
        <v>0</v>
      </c>
      <c r="L14" s="43">
        <f>Tableau2[[#This Row],[Total €]]</f>
        <v>0</v>
      </c>
    </row>
    <row r="15" spans="1:14" ht="35.25" customHeight="1" x14ac:dyDescent="0.5">
      <c r="A15" s="47" t="s">
        <v>15</v>
      </c>
      <c r="B15" s="43" t="s">
        <v>47</v>
      </c>
      <c r="C15" s="41"/>
      <c r="D15" s="41">
        <v>3</v>
      </c>
      <c r="E15" s="42"/>
      <c r="F15" s="31">
        <f t="shared" ref="F15" si="1">D15*E15</f>
        <v>0</v>
      </c>
      <c r="G15" s="28"/>
      <c r="H15" s="43"/>
      <c r="I15" s="43" t="str">
        <f>Tableau2[[#This Row],[Produit]]</f>
        <v>calendula</v>
      </c>
      <c r="J15" s="43">
        <f>Tableau2[[#This Row],[Prix]]</f>
        <v>3</v>
      </c>
      <c r="K15" s="43">
        <f>Tableau2[[#This Row],[Quantité]]</f>
        <v>0</v>
      </c>
      <c r="L15" s="43">
        <f>Tableau2[[#This Row],[Total €]]</f>
        <v>0</v>
      </c>
    </row>
    <row r="16" spans="1:14" ht="31.5" x14ac:dyDescent="0.5">
      <c r="A16" s="47" t="s">
        <v>15</v>
      </c>
      <c r="B16" s="43" t="s">
        <v>23</v>
      </c>
      <c r="C16" s="41"/>
      <c r="D16" s="41">
        <v>3</v>
      </c>
      <c r="E16" s="42"/>
      <c r="F16" s="31">
        <f t="shared" si="0"/>
        <v>0</v>
      </c>
      <c r="G16" s="28"/>
      <c r="H16" s="43"/>
      <c r="I16" s="43" t="str">
        <f>Tableau2[[#This Row],[Produit]]</f>
        <v xml:space="preserve">capucine,    </v>
      </c>
      <c r="J16" s="43">
        <f>Tableau2[[#This Row],[Prix]]</f>
        <v>3</v>
      </c>
      <c r="K16" s="43">
        <f>Tableau2[[#This Row],[Quantité]]</f>
        <v>0</v>
      </c>
      <c r="L16" s="43">
        <f>Tableau2[[#This Row],[Total €]]</f>
        <v>0</v>
      </c>
    </row>
    <row r="17" spans="1:13" ht="31.5" x14ac:dyDescent="0.5">
      <c r="A17" s="47" t="s">
        <v>15</v>
      </c>
      <c r="B17" s="43" t="s">
        <v>49</v>
      </c>
      <c r="C17" s="30"/>
      <c r="D17" s="41">
        <v>3</v>
      </c>
      <c r="E17" s="42"/>
      <c r="F17" s="31">
        <f t="shared" ref="F17" si="2">D17*E17</f>
        <v>0</v>
      </c>
      <c r="G17" s="28"/>
      <c r="H17" s="43"/>
      <c r="I17" s="43" t="str">
        <f>Tableau2[[#This Row],[Produit]]</f>
        <v>mauve</v>
      </c>
      <c r="J17" s="43">
        <f>Tableau2[[#This Row],[Prix]]</f>
        <v>3</v>
      </c>
      <c r="K17" s="43">
        <f>Tableau2[[#This Row],[Quantité]]</f>
        <v>0</v>
      </c>
      <c r="L17" s="43">
        <f>Tableau2[[#This Row],[Total €]]</f>
        <v>0</v>
      </c>
      <c r="M17" s="25"/>
    </row>
    <row r="18" spans="1:13" ht="31.5" x14ac:dyDescent="0.5">
      <c r="A18" s="47" t="s">
        <v>15</v>
      </c>
      <c r="B18" s="43" t="s">
        <v>48</v>
      </c>
      <c r="C18" s="30"/>
      <c r="D18" s="41">
        <v>3</v>
      </c>
      <c r="E18" s="42"/>
      <c r="F18" s="31">
        <f t="shared" ref="F18" si="3">D18*E18</f>
        <v>0</v>
      </c>
      <c r="G18" s="28"/>
      <c r="H18" s="43"/>
      <c r="I18" s="43" t="str">
        <f>Tableau2[[#This Row],[Produit]]</f>
        <v>bleuet</v>
      </c>
      <c r="J18" s="43">
        <f>Tableau2[[#This Row],[Prix]]</f>
        <v>3</v>
      </c>
      <c r="K18" s="43">
        <f>Tableau2[[#This Row],[Quantité]]</f>
        <v>0</v>
      </c>
      <c r="L18" s="43">
        <f>Tableau2[[#This Row],[Total €]]</f>
        <v>0</v>
      </c>
      <c r="M18" s="8"/>
    </row>
    <row r="19" spans="1:13" ht="63" x14ac:dyDescent="0.5">
      <c r="A19" s="47" t="s">
        <v>15</v>
      </c>
      <c r="B19" s="58" t="s">
        <v>52</v>
      </c>
      <c r="C19" s="30"/>
      <c r="D19" s="41">
        <v>3</v>
      </c>
      <c r="E19" s="42"/>
      <c r="F19" s="31">
        <f t="shared" si="0"/>
        <v>0</v>
      </c>
      <c r="G19" s="28"/>
      <c r="H19" s="43"/>
      <c r="I19" s="43" t="str">
        <f>Tableau2[[#This Row],[Produit]]</f>
        <v>ipomée (vivace grimpante fleur bleu violet)</v>
      </c>
      <c r="J19" s="43">
        <f>Tableau2[[#This Row],[Prix]]</f>
        <v>3</v>
      </c>
      <c r="K19" s="43">
        <f>Tableau2[[#This Row],[Quantité]]</f>
        <v>0</v>
      </c>
      <c r="L19" s="43">
        <f>Tableau2[[#This Row],[Total €]]</f>
        <v>0</v>
      </c>
      <c r="M19" s="8"/>
    </row>
    <row r="20" spans="1:13" ht="63" x14ac:dyDescent="0.5">
      <c r="A20" s="47" t="s">
        <v>15</v>
      </c>
      <c r="B20" s="58" t="s">
        <v>55</v>
      </c>
      <c r="C20" s="30"/>
      <c r="D20" s="41">
        <v>3</v>
      </c>
      <c r="E20" s="42"/>
      <c r="F20" s="31">
        <f t="shared" si="0"/>
        <v>0</v>
      </c>
      <c r="G20" s="28"/>
      <c r="H20" s="43"/>
      <c r="I20" s="43" t="str">
        <f>Tableau2[[#This Row],[Produit]]</f>
        <v>immortelle à bractée (fleur
 sechee)</v>
      </c>
      <c r="J20" s="43">
        <f>Tableau2[[#This Row],[Prix]]</f>
        <v>3</v>
      </c>
      <c r="K20" s="43">
        <f>Tableau2[[#This Row],[Quantité]]</f>
        <v>0</v>
      </c>
      <c r="L20" s="43">
        <f>Tableau2[[#This Row],[Total €]]</f>
        <v>0</v>
      </c>
      <c r="M20" s="8"/>
    </row>
    <row r="21" spans="1:13" ht="63" x14ac:dyDescent="0.5">
      <c r="A21" s="47" t="s">
        <v>15</v>
      </c>
      <c r="B21" s="58" t="s">
        <v>54</v>
      </c>
      <c r="C21" s="41"/>
      <c r="D21" s="41">
        <v>1.5</v>
      </c>
      <c r="E21" s="42"/>
      <c r="F21" s="31">
        <f t="shared" si="0"/>
        <v>0</v>
      </c>
      <c r="G21" s="28"/>
      <c r="H21" s="43"/>
      <c r="I21" s="43" t="str">
        <f>Tableau2[[#This Row],[Produit]]</f>
        <v>œillet d'inde( indicateur
 puceron)</v>
      </c>
      <c r="J21" s="43">
        <f>Tableau2[[#This Row],[Prix]]</f>
        <v>1.5</v>
      </c>
      <c r="K21" s="43">
        <f>Tableau2[[#This Row],[Quantité]]</f>
        <v>0</v>
      </c>
      <c r="L21" s="43">
        <f>Tableau2[[#This Row],[Total €]]</f>
        <v>0</v>
      </c>
      <c r="M21" s="8"/>
    </row>
    <row r="22" spans="1:13" ht="63" x14ac:dyDescent="0.5">
      <c r="A22" s="47" t="s">
        <v>15</v>
      </c>
      <c r="B22" s="58" t="s">
        <v>61</v>
      </c>
      <c r="C22" s="30"/>
      <c r="D22" s="41">
        <v>3</v>
      </c>
      <c r="E22" s="42"/>
      <c r="F22" s="31">
        <f t="shared" si="0"/>
        <v>0</v>
      </c>
      <c r="G22" s="28"/>
      <c r="H22" s="43"/>
      <c r="I22" s="43" t="str">
        <f>Tableau2[[#This Row],[Produit]]</f>
        <v>scutellaire - vivace (foie 
en MTC) (vivace)</v>
      </c>
      <c r="J22" s="43">
        <f>Tableau2[[#This Row],[Prix]]</f>
        <v>3</v>
      </c>
      <c r="K22" s="43">
        <f>Tableau2[[#This Row],[Quantité]]</f>
        <v>0</v>
      </c>
      <c r="L22" s="43">
        <f>Tableau2[[#This Row],[Total €]]</f>
        <v>0</v>
      </c>
    </row>
    <row r="23" spans="1:13" ht="31.5" x14ac:dyDescent="0.5">
      <c r="A23" s="47" t="s">
        <v>15</v>
      </c>
      <c r="B23" s="43" t="s">
        <v>39</v>
      </c>
      <c r="C23" s="30"/>
      <c r="D23" s="41">
        <v>3</v>
      </c>
      <c r="E23" s="42"/>
      <c r="F23" s="31">
        <f t="shared" si="0"/>
        <v>0</v>
      </c>
      <c r="G23" s="28"/>
      <c r="H23" s="43"/>
      <c r="I23" s="43" t="str">
        <f>Tableau2[[#This Row],[Produit]]</f>
        <v>chardon marie</v>
      </c>
      <c r="J23" s="43">
        <f>Tableau2[[#This Row],[Prix]]</f>
        <v>3</v>
      </c>
      <c r="K23" s="43">
        <f>Tableau2[[#This Row],[Quantité]]</f>
        <v>0</v>
      </c>
      <c r="L23" s="43">
        <f>Tableau2[[#This Row],[Total €]]</f>
        <v>0</v>
      </c>
    </row>
    <row r="24" spans="1:13" ht="31.5" x14ac:dyDescent="0.5">
      <c r="A24" s="47" t="s">
        <v>15</v>
      </c>
      <c r="B24" s="43" t="s">
        <v>60</v>
      </c>
      <c r="C24" s="41"/>
      <c r="D24" s="41">
        <v>3</v>
      </c>
      <c r="E24" s="42"/>
      <c r="F24" s="31">
        <f t="shared" si="0"/>
        <v>0</v>
      </c>
      <c r="G24" s="28"/>
      <c r="H24" s="43"/>
      <c r="I24" s="43" t="str">
        <f>Tableau2[[#This Row],[Produit]]</f>
        <v>origan (vivace)</v>
      </c>
      <c r="J24" s="43">
        <f>Tableau2[[#This Row],[Prix]]</f>
        <v>3</v>
      </c>
      <c r="K24" s="43">
        <f>Tableau2[[#This Row],[Quantité]]</f>
        <v>0</v>
      </c>
      <c r="L24" s="43">
        <f>Tableau2[[#This Row],[Total €]]</f>
        <v>0</v>
      </c>
    </row>
    <row r="25" spans="1:13" ht="31.5" x14ac:dyDescent="0.5">
      <c r="A25" s="47" t="s">
        <v>15</v>
      </c>
      <c r="B25" s="43" t="s">
        <v>59</v>
      </c>
      <c r="C25" s="41"/>
      <c r="D25" s="41">
        <v>3</v>
      </c>
      <c r="E25" s="42"/>
      <c r="F25" s="31">
        <f t="shared" si="0"/>
        <v>0</v>
      </c>
      <c r="G25" s="28"/>
      <c r="H25" s="43"/>
      <c r="I25" s="43" t="str">
        <f>Tableau2[[#This Row],[Produit]]</f>
        <v>cataire (vivace)</v>
      </c>
      <c r="J25" s="43">
        <f>Tableau2[[#This Row],[Prix]]</f>
        <v>3</v>
      </c>
      <c r="K25" s="43">
        <f>Tableau2[[#This Row],[Quantité]]</f>
        <v>0</v>
      </c>
      <c r="L25" s="43">
        <f>Tableau2[[#This Row],[Total €]]</f>
        <v>0</v>
      </c>
    </row>
    <row r="26" spans="1:13" ht="31.5" x14ac:dyDescent="0.5">
      <c r="A26" s="47" t="s">
        <v>15</v>
      </c>
      <c r="B26" s="43" t="s">
        <v>62</v>
      </c>
      <c r="C26" s="41"/>
      <c r="D26" s="41">
        <v>3</v>
      </c>
      <c r="E26" s="42"/>
      <c r="F26" s="31">
        <f t="shared" si="0"/>
        <v>0</v>
      </c>
      <c r="G26" s="28"/>
      <c r="H26" s="43"/>
      <c r="I26" s="43" t="str">
        <f>Tableau2[[#This Row],[Produit]]</f>
        <v>cataire citron (vivace)</v>
      </c>
      <c r="J26" s="43">
        <f>Tableau2[[#This Row],[Prix]]</f>
        <v>3</v>
      </c>
      <c r="K26" s="43">
        <f>Tableau2[[#This Row],[Quantité]]</f>
        <v>0</v>
      </c>
      <c r="L26" s="43">
        <f>Tableau2[[#This Row],[Total €]]</f>
        <v>0</v>
      </c>
    </row>
    <row r="27" spans="1:13" ht="31.5" x14ac:dyDescent="0.5">
      <c r="A27" s="47" t="s">
        <v>15</v>
      </c>
      <c r="B27" s="43" t="s">
        <v>56</v>
      </c>
      <c r="C27" s="41"/>
      <c r="D27" s="41">
        <v>1.5</v>
      </c>
      <c r="E27" s="42"/>
      <c r="F27" s="31">
        <f t="shared" si="0"/>
        <v>0</v>
      </c>
      <c r="G27" s="28"/>
      <c r="H27" s="43"/>
      <c r="I27" s="43" t="str">
        <f>Tableau2[[#This Row],[Produit]]</f>
        <v>ammi (fleur bouquet  ombellifere)</v>
      </c>
      <c r="J27" s="43">
        <f>Tableau2[[#This Row],[Prix]]</f>
        <v>1.5</v>
      </c>
      <c r="K27" s="43">
        <f>Tableau2[[#This Row],[Quantité]]</f>
        <v>0</v>
      </c>
      <c r="L27" s="43">
        <f>Tableau2[[#This Row],[Total €]]</f>
        <v>0</v>
      </c>
    </row>
    <row r="28" spans="1:13" ht="31.5" x14ac:dyDescent="0.5">
      <c r="A28" s="47" t="s">
        <v>15</v>
      </c>
      <c r="B28" s="43" t="s">
        <v>58</v>
      </c>
      <c r="C28" s="41"/>
      <c r="D28" s="41">
        <v>6</v>
      </c>
      <c r="E28" s="42"/>
      <c r="F28" s="31">
        <f t="shared" si="0"/>
        <v>0</v>
      </c>
      <c r="G28" s="28"/>
      <c r="H28" s="43"/>
      <c r="I28" s="43" t="str">
        <f>Tableau2[[#This Row],[Produit]]</f>
        <v xml:space="preserve">sauge blanche (vivace) </v>
      </c>
      <c r="J28" s="43">
        <f>Tableau2[[#This Row],[Prix]]</f>
        <v>6</v>
      </c>
      <c r="K28" s="43">
        <f>Tableau2[[#This Row],[Quantité]]</f>
        <v>0</v>
      </c>
      <c r="L28" s="43">
        <f>Tableau2[[#This Row],[Total €]]</f>
        <v>0</v>
      </c>
    </row>
    <row r="29" spans="1:13" ht="31.5" x14ac:dyDescent="0.5">
      <c r="A29" s="47" t="s">
        <v>15</v>
      </c>
      <c r="B29" s="43" t="s">
        <v>63</v>
      </c>
      <c r="C29" s="41"/>
      <c r="D29" s="41">
        <v>3</v>
      </c>
      <c r="E29" s="42"/>
      <c r="F29" s="31">
        <f t="shared" si="0"/>
        <v>0</v>
      </c>
      <c r="G29" s="28"/>
      <c r="H29" s="43"/>
      <c r="I29" s="43" t="str">
        <f>Tableau2[[#This Row],[Produit]]</f>
        <v>sauge officinale (vivace)</v>
      </c>
      <c r="J29" s="43">
        <f>Tableau2[[#This Row],[Prix]]</f>
        <v>3</v>
      </c>
      <c r="K29" s="43">
        <f>Tableau2[[#This Row],[Quantité]]</f>
        <v>0</v>
      </c>
      <c r="L29" s="43">
        <f>Tableau2[[#This Row],[Total €]]</f>
        <v>0</v>
      </c>
    </row>
    <row r="30" spans="1:13" s="1" customFormat="1" ht="31.5" x14ac:dyDescent="0.5">
      <c r="A30" s="47" t="s">
        <v>15</v>
      </c>
      <c r="B30" s="43" t="s">
        <v>65</v>
      </c>
      <c r="C30" s="41"/>
      <c r="D30" s="41">
        <v>3</v>
      </c>
      <c r="E30" s="42"/>
      <c r="F30" s="60"/>
      <c r="G30" s="49"/>
      <c r="H30" s="43"/>
      <c r="I30" s="43" t="str">
        <f>Tableau2[[#This Row],[Produit]]</f>
        <v>menthe marocaine (vivace)</v>
      </c>
      <c r="J30" s="43">
        <f>Tableau2[[#This Row],[Prix]]</f>
        <v>3</v>
      </c>
      <c r="K30" s="43">
        <f>Tableau2[[#This Row],[Quantité]]</f>
        <v>0</v>
      </c>
      <c r="L30" s="43">
        <f>Tableau2[[#This Row],[Total €]]</f>
        <v>0</v>
      </c>
    </row>
    <row r="31" spans="1:13" s="1" customFormat="1" ht="31.5" x14ac:dyDescent="0.5">
      <c r="A31" s="47" t="s">
        <v>15</v>
      </c>
      <c r="B31" s="43" t="s">
        <v>64</v>
      </c>
      <c r="C31" s="41"/>
      <c r="D31" s="41">
        <v>1.5</v>
      </c>
      <c r="E31" s="42"/>
      <c r="F31" s="60"/>
      <c r="G31" s="49"/>
      <c r="H31" s="43"/>
      <c r="I31" s="43" t="str">
        <f>Tableau2[[#This Row],[Produit]]</f>
        <v>menthe poivrée (vivace)</v>
      </c>
      <c r="J31" s="43">
        <f>Tableau2[[#This Row],[Prix]]</f>
        <v>1.5</v>
      </c>
      <c r="K31" s="43">
        <f>Tableau2[[#This Row],[Quantité]]</f>
        <v>0</v>
      </c>
      <c r="L31" s="43">
        <f>Tableau2[[#This Row],[Total €]]</f>
        <v>0</v>
      </c>
    </row>
    <row r="32" spans="1:13" s="1" customFormat="1" ht="39.950000000000003" customHeight="1" x14ac:dyDescent="0.5">
      <c r="A32" s="47" t="s">
        <v>15</v>
      </c>
      <c r="B32" s="43" t="s">
        <v>21</v>
      </c>
      <c r="C32" s="41"/>
      <c r="D32" s="41">
        <v>3</v>
      </c>
      <c r="E32" s="42"/>
      <c r="F32" s="31">
        <f t="shared" si="0"/>
        <v>0</v>
      </c>
      <c r="G32" s="49"/>
      <c r="H32" s="32"/>
      <c r="I32" s="43" t="str">
        <f>Tableau2[[#This Row],[Produit]]</f>
        <v>persil commun</v>
      </c>
      <c r="J32" s="43">
        <f>Tableau2[[#This Row],[Prix]]</f>
        <v>3</v>
      </c>
      <c r="K32" s="43">
        <f>Tableau2[[#This Row],[Quantité]]</f>
        <v>0</v>
      </c>
      <c r="L32" s="43">
        <f>Tableau2[[#This Row],[Total €]]</f>
        <v>0</v>
      </c>
    </row>
    <row r="33" spans="1:15" s="1" customFormat="1" ht="31.5" x14ac:dyDescent="0.5">
      <c r="A33" s="47" t="s">
        <v>15</v>
      </c>
      <c r="B33" s="43" t="s">
        <v>19</v>
      </c>
      <c r="C33" s="41"/>
      <c r="D33" s="41">
        <v>3</v>
      </c>
      <c r="E33" s="42"/>
      <c r="F33" s="31">
        <f t="shared" si="0"/>
        <v>0</v>
      </c>
      <c r="G33" s="49"/>
      <c r="H33" s="32"/>
      <c r="I33" s="43" t="str">
        <f>Tableau2[[#This Row],[Produit]]</f>
        <v xml:space="preserve">basilic grand vert, </v>
      </c>
      <c r="J33" s="43">
        <f>Tableau2[[#This Row],[Prix]]</f>
        <v>3</v>
      </c>
      <c r="K33" s="43">
        <f>Tableau2[[#This Row],[Quantité]]</f>
        <v>0</v>
      </c>
      <c r="L33" s="43">
        <f>Tableau2[[#This Row],[Total €]]</f>
        <v>0</v>
      </c>
      <c r="O33" s="1" t="s">
        <v>13</v>
      </c>
    </row>
    <row r="34" spans="1:15" s="1" customFormat="1" ht="44.25" customHeight="1" x14ac:dyDescent="0.5">
      <c r="A34" s="47" t="s">
        <v>15</v>
      </c>
      <c r="B34" s="43" t="s">
        <v>20</v>
      </c>
      <c r="C34" s="41"/>
      <c r="D34" s="41">
        <v>3</v>
      </c>
      <c r="E34" s="42"/>
      <c r="F34" s="31">
        <f t="shared" si="0"/>
        <v>0</v>
      </c>
      <c r="G34" s="49"/>
      <c r="H34" s="43"/>
      <c r="I34" s="43" t="str">
        <f>Tableau2[[#This Row],[Produit]]</f>
        <v>basilic pourpre,</v>
      </c>
      <c r="J34" s="43">
        <f>Tableau2[[#This Row],[Prix]]</f>
        <v>3</v>
      </c>
      <c r="K34" s="43">
        <f>Tableau2[[#This Row],[Quantité]]</f>
        <v>0</v>
      </c>
      <c r="L34" s="43">
        <f>Tableau2[[#This Row],[Total €]]</f>
        <v>0</v>
      </c>
    </row>
    <row r="35" spans="1:15" s="1" customFormat="1" ht="31.5" x14ac:dyDescent="0.5">
      <c r="A35" s="47" t="s">
        <v>15</v>
      </c>
      <c r="B35" s="43" t="s">
        <v>26</v>
      </c>
      <c r="C35" s="41"/>
      <c r="D35" s="41">
        <v>3</v>
      </c>
      <c r="E35" s="42"/>
      <c r="F35" s="31">
        <f t="shared" si="0"/>
        <v>0</v>
      </c>
      <c r="G35" s="49"/>
      <c r="H35" s="32"/>
      <c r="I35" s="43" t="str">
        <f>Tableau2[[#This Row],[Produit]]</f>
        <v>basilic grec (aristote)</v>
      </c>
      <c r="J35" s="43">
        <f>Tableau2[[#This Row],[Prix]]</f>
        <v>3</v>
      </c>
      <c r="K35" s="43">
        <f>Tableau2[[#This Row],[Quantité]]</f>
        <v>0</v>
      </c>
      <c r="L35" s="43">
        <f>Tableau2[[#This Row],[Total €]]</f>
        <v>0</v>
      </c>
    </row>
    <row r="36" spans="1:15" s="1" customFormat="1" ht="31.5" x14ac:dyDescent="0.5">
      <c r="A36" s="47" t="s">
        <v>15</v>
      </c>
      <c r="B36" s="43" t="s">
        <v>44</v>
      </c>
      <c r="C36" s="41"/>
      <c r="D36" s="41">
        <v>3</v>
      </c>
      <c r="E36" s="42"/>
      <c r="F36" s="31">
        <f t="shared" si="0"/>
        <v>0</v>
      </c>
      <c r="G36" s="49"/>
      <c r="H36" s="32"/>
      <c r="I36" s="43" t="str">
        <f>Tableau2[[#This Row],[Produit]]</f>
        <v>basilic sacré</v>
      </c>
      <c r="J36" s="43">
        <f>Tableau2[[#This Row],[Prix]]</f>
        <v>3</v>
      </c>
      <c r="K36" s="43">
        <f>Tableau2[[#This Row],[Quantité]]</f>
        <v>0</v>
      </c>
      <c r="L36" s="43">
        <f>Tableau2[[#This Row],[Total €]]</f>
        <v>0</v>
      </c>
    </row>
    <row r="37" spans="1:15" s="1" customFormat="1" ht="39.950000000000003" customHeight="1" x14ac:dyDescent="0.5">
      <c r="A37" s="47" t="s">
        <v>15</v>
      </c>
      <c r="B37" s="43" t="s">
        <v>57</v>
      </c>
      <c r="C37" s="41"/>
      <c r="D37" s="41">
        <v>3</v>
      </c>
      <c r="E37" s="42"/>
      <c r="F37" s="31">
        <f t="shared" si="0"/>
        <v>0</v>
      </c>
      <c r="G37" s="49"/>
      <c r="H37" s="43"/>
      <c r="I37" s="43" t="str">
        <f>Tableau2[[#This Row],[Produit]]</f>
        <v>basilic citron</v>
      </c>
      <c r="J37" s="43">
        <f>Tableau2[[#This Row],[Prix]]</f>
        <v>3</v>
      </c>
      <c r="K37" s="43">
        <f>Tableau2[[#This Row],[Quantité]]</f>
        <v>0</v>
      </c>
      <c r="L37" s="43">
        <f>Tableau2[[#This Row],[Total €]]</f>
        <v>0</v>
      </c>
    </row>
    <row r="38" spans="1:15" s="1" customFormat="1" ht="31.5" x14ac:dyDescent="0.5">
      <c r="A38" s="47" t="s">
        <v>15</v>
      </c>
      <c r="B38" s="43" t="s">
        <v>45</v>
      </c>
      <c r="C38" s="30"/>
      <c r="D38" s="41">
        <v>3</v>
      </c>
      <c r="E38" s="42"/>
      <c r="F38" s="31">
        <f t="shared" si="0"/>
        <v>0</v>
      </c>
      <c r="G38" s="49"/>
      <c r="H38" s="32"/>
      <c r="I38" s="43" t="str">
        <f>Tableau2[[#This Row],[Produit]]</f>
        <v>concombre</v>
      </c>
      <c r="J38" s="43">
        <f>Tableau2[[#This Row],[Prix]]</f>
        <v>3</v>
      </c>
      <c r="K38" s="43">
        <f>Tableau2[[#This Row],[Quantité]]</f>
        <v>0</v>
      </c>
      <c r="L38" s="43">
        <f>Tableau2[[#This Row],[Total €]]</f>
        <v>0</v>
      </c>
    </row>
    <row r="39" spans="1:15" s="1" customFormat="1" ht="31.5" x14ac:dyDescent="0.5">
      <c r="A39" s="47" t="s">
        <v>15</v>
      </c>
      <c r="B39" s="43" t="s">
        <v>28</v>
      </c>
      <c r="C39" s="30"/>
      <c r="D39" s="41">
        <v>3</v>
      </c>
      <c r="E39" s="42"/>
      <c r="F39" s="31">
        <f t="shared" si="0"/>
        <v>0</v>
      </c>
      <c r="G39" s="49"/>
      <c r="H39" s="43"/>
      <c r="I39" s="43" t="str">
        <f>Tableau2[[#This Row],[Produit]]</f>
        <v xml:space="preserve">courgette </v>
      </c>
      <c r="J39" s="43">
        <f>Tableau2[[#This Row],[Prix]]</f>
        <v>3</v>
      </c>
      <c r="K39" s="43">
        <f>Tableau2[[#This Row],[Quantité]]</f>
        <v>0</v>
      </c>
      <c r="L39" s="43">
        <f>Tableau2[[#This Row],[Total €]]</f>
        <v>0</v>
      </c>
    </row>
    <row r="40" spans="1:15" s="1" customFormat="1" ht="31.5" x14ac:dyDescent="0.5">
      <c r="A40" s="47" t="s">
        <v>15</v>
      </c>
      <c r="B40" s="61" t="s">
        <v>37</v>
      </c>
      <c r="C40" s="51"/>
      <c r="D40" s="41">
        <v>3</v>
      </c>
      <c r="E40" s="42"/>
      <c r="F40" s="31">
        <f t="shared" si="0"/>
        <v>0</v>
      </c>
      <c r="G40" s="49"/>
      <c r="H40" s="43"/>
      <c r="I40" s="43" t="str">
        <f>Tableau2[[#This Row],[Produit]]</f>
        <v>potimarron red curry</v>
      </c>
      <c r="J40" s="43">
        <f>Tableau2[[#This Row],[Prix]]</f>
        <v>3</v>
      </c>
      <c r="K40" s="43">
        <f>Tableau2[[#This Row],[Quantité]]</f>
        <v>0</v>
      </c>
      <c r="L40" s="43">
        <f>Tableau2[[#This Row],[Total €]]</f>
        <v>0</v>
      </c>
    </row>
    <row r="41" spans="1:15" s="1" customFormat="1" ht="31.5" x14ac:dyDescent="0.5">
      <c r="A41" s="47" t="s">
        <v>15</v>
      </c>
      <c r="B41" s="43" t="s">
        <v>17</v>
      </c>
      <c r="C41" s="53"/>
      <c r="D41" s="41">
        <v>3</v>
      </c>
      <c r="E41" s="42"/>
      <c r="F41" s="31">
        <f t="shared" si="0"/>
        <v>0</v>
      </c>
      <c r="G41" s="49"/>
      <c r="H41" s="43"/>
      <c r="I41" s="43" t="str">
        <f>Tableau2[[#This Row],[Produit]]</f>
        <v>tomates type cœur de bœuf,</v>
      </c>
      <c r="J41" s="43">
        <f>Tableau2[[#This Row],[Prix]]</f>
        <v>3</v>
      </c>
      <c r="K41" s="43">
        <f>Tableau2[[#This Row],[Quantité]]</f>
        <v>0</v>
      </c>
      <c r="L41" s="43">
        <f>Tableau2[[#This Row],[Total €]]</f>
        <v>0</v>
      </c>
    </row>
    <row r="42" spans="1:15" s="1" customFormat="1" ht="31.5" x14ac:dyDescent="0.5">
      <c r="A42" s="47" t="s">
        <v>15</v>
      </c>
      <c r="B42" s="43" t="s">
        <v>18</v>
      </c>
      <c r="C42" s="51"/>
      <c r="D42" s="41">
        <v>3</v>
      </c>
      <c r="E42" s="42"/>
      <c r="F42" s="31">
        <f t="shared" si="0"/>
        <v>0</v>
      </c>
      <c r="G42" s="49"/>
      <c r="H42" s="43"/>
      <c r="I42" s="43" t="str">
        <f>Tableau2[[#This Row],[Produit]]</f>
        <v xml:space="preserve"> tomate san marzano,</v>
      </c>
      <c r="J42" s="43">
        <f>Tableau2[[#This Row],[Prix]]</f>
        <v>3</v>
      </c>
      <c r="K42" s="43">
        <f>Tableau2[[#This Row],[Quantité]]</f>
        <v>0</v>
      </c>
      <c r="L42" s="43">
        <f>Tableau2[[#This Row],[Total €]]</f>
        <v>0</v>
      </c>
    </row>
    <row r="43" spans="1:15" s="1" customFormat="1" ht="31.5" x14ac:dyDescent="0.5">
      <c r="A43" s="47" t="s">
        <v>15</v>
      </c>
      <c r="B43" s="43" t="s">
        <v>53</v>
      </c>
      <c r="C43" s="53"/>
      <c r="D43" s="41">
        <v>3</v>
      </c>
      <c r="E43" s="42"/>
      <c r="F43" s="31">
        <f t="shared" si="0"/>
        <v>0</v>
      </c>
      <c r="G43" s="49"/>
      <c r="H43" s="43"/>
      <c r="I43" s="43" t="str">
        <f>Tableau2[[#This Row],[Produit]]</f>
        <v>Mais jaune comestible</v>
      </c>
      <c r="J43" s="43">
        <f>Tableau2[[#This Row],[Prix]]</f>
        <v>3</v>
      </c>
      <c r="K43" s="43">
        <f>Tableau2[[#This Row],[Quantité]]</f>
        <v>0</v>
      </c>
      <c r="L43" s="43">
        <f>Tableau2[[#This Row],[Total €]]</f>
        <v>0</v>
      </c>
    </row>
    <row r="44" spans="1:15" s="1" customFormat="1" ht="31.5" x14ac:dyDescent="0.5">
      <c r="A44" s="47" t="s">
        <v>15</v>
      </c>
      <c r="B44" s="59" t="s">
        <v>50</v>
      </c>
      <c r="C44" s="51"/>
      <c r="D44" s="41">
        <v>3</v>
      </c>
      <c r="E44" s="42"/>
      <c r="F44" s="31">
        <f t="shared" si="0"/>
        <v>0</v>
      </c>
      <c r="G44" s="49"/>
      <c r="H44" s="43"/>
      <c r="I44" s="43" t="str">
        <f>Tableau2[[#This Row],[Produit]]</f>
        <v>roquette vivace</v>
      </c>
      <c r="J44" s="43">
        <f>Tableau2[[#This Row],[Prix]]</f>
        <v>3</v>
      </c>
      <c r="K44" s="43">
        <f>Tableau2[[#This Row],[Quantité]]</f>
        <v>0</v>
      </c>
      <c r="L44" s="43">
        <f>Tableau2[[#This Row],[Total €]]</f>
        <v>0</v>
      </c>
    </row>
    <row r="45" spans="1:15" s="1" customFormat="1" ht="31.5" x14ac:dyDescent="0.5">
      <c r="A45" s="47" t="s">
        <v>15</v>
      </c>
      <c r="B45" s="43" t="s">
        <v>25</v>
      </c>
      <c r="C45" s="53"/>
      <c r="D45" s="41">
        <v>3</v>
      </c>
      <c r="E45" s="42"/>
      <c r="F45" s="31">
        <f t="shared" si="0"/>
        <v>0</v>
      </c>
      <c r="G45" s="49"/>
      <c r="H45" s="43"/>
      <c r="I45" s="43" t="str">
        <f>Tableau2[[#This Row],[Produit]]</f>
        <v>salade moutarde chinoise</v>
      </c>
      <c r="J45" s="43">
        <f>Tableau2[[#This Row],[Prix]]</f>
        <v>3</v>
      </c>
      <c r="K45" s="43">
        <f>Tableau2[[#This Row],[Quantité]]</f>
        <v>0</v>
      </c>
      <c r="L45" s="43">
        <f>Tableau2[[#This Row],[Total €]]</f>
        <v>0</v>
      </c>
    </row>
    <row r="46" spans="1:15" s="1" customFormat="1" ht="31.5" x14ac:dyDescent="0.5">
      <c r="A46" s="47" t="s">
        <v>15</v>
      </c>
      <c r="B46" s="43" t="s">
        <v>51</v>
      </c>
      <c r="C46" s="53"/>
      <c r="D46" s="41">
        <v>1.5</v>
      </c>
      <c r="E46" s="42"/>
      <c r="F46" s="31">
        <f t="shared" si="0"/>
        <v>0</v>
      </c>
      <c r="G46" s="49"/>
      <c r="H46" s="43"/>
      <c r="I46" s="43" t="str">
        <f>Tableau2[[#This Row],[Produit]]</f>
        <v>betterave</v>
      </c>
      <c r="J46" s="43">
        <f>Tableau2[[#This Row],[Prix]]</f>
        <v>1.5</v>
      </c>
      <c r="K46" s="43">
        <f>Tableau2[[#This Row],[Quantité]]</f>
        <v>0</v>
      </c>
      <c r="L46" s="43">
        <f>Tableau2[[#This Row],[Total €]]</f>
        <v>0</v>
      </c>
    </row>
    <row r="47" spans="1:15" s="1" customFormat="1" ht="32.25" thickBot="1" x14ac:dyDescent="0.55000000000000004">
      <c r="A47" s="47" t="s">
        <v>15</v>
      </c>
      <c r="B47" s="33" t="s">
        <v>2</v>
      </c>
      <c r="C47" s="33"/>
      <c r="D47" s="33"/>
      <c r="E47" s="34">
        <f>SUM(E12:E46)</f>
        <v>0</v>
      </c>
      <c r="F47" s="35">
        <f>SUM(F12:F46)</f>
        <v>0</v>
      </c>
      <c r="G47" s="49"/>
      <c r="H47" s="43"/>
      <c r="I47" s="43" t="str">
        <f>Tableau2[[#This Row],[Produit]]</f>
        <v>TOTAL COMMANDE</v>
      </c>
      <c r="J47" s="43">
        <f>Tableau2[[#This Row],[Prix]]</f>
        <v>0</v>
      </c>
      <c r="K47" s="43">
        <f>Tableau2[[#This Row],[Quantité]]</f>
        <v>0</v>
      </c>
      <c r="L47" s="43">
        <f>Tableau2[[#This Row],[Total €]]</f>
        <v>0</v>
      </c>
    </row>
    <row r="48" spans="1:15" s="1" customFormat="1" ht="24" thickTop="1" x14ac:dyDescent="0.35">
      <c r="A48"/>
      <c r="B48" s="44"/>
      <c r="C48"/>
      <c r="E48"/>
      <c r="F48"/>
      <c r="G48" s="49"/>
      <c r="H48"/>
      <c r="I48"/>
      <c r="J48"/>
      <c r="K48"/>
      <c r="L48"/>
    </row>
    <row r="49" spans="1:15" s="1" customFormat="1" ht="23.25" x14ac:dyDescent="0.35">
      <c r="A49"/>
      <c r="B49" s="44"/>
      <c r="C49"/>
      <c r="E49"/>
      <c r="F49"/>
      <c r="G49" s="49"/>
      <c r="H49"/>
      <c r="I49"/>
      <c r="J49"/>
      <c r="K49"/>
      <c r="L49"/>
    </row>
    <row r="50" spans="1:15" s="1" customFormat="1" ht="31.5" x14ac:dyDescent="0.35">
      <c r="A50"/>
      <c r="B50" s="44"/>
      <c r="C50"/>
      <c r="E50"/>
      <c r="F50"/>
      <c r="G50" s="49"/>
      <c r="H50"/>
      <c r="I50"/>
      <c r="J50"/>
      <c r="K50"/>
      <c r="L50"/>
      <c r="O50" s="48"/>
    </row>
    <row r="51" spans="1:15" s="1" customFormat="1" ht="23.25" x14ac:dyDescent="0.35">
      <c r="A51"/>
      <c r="B51" s="44"/>
      <c r="C51"/>
      <c r="E51"/>
      <c r="F51"/>
      <c r="G51" s="49"/>
      <c r="H51"/>
      <c r="I51"/>
      <c r="J51"/>
      <c r="K51"/>
      <c r="L51"/>
    </row>
    <row r="52" spans="1:15" s="1" customFormat="1" ht="23.25" x14ac:dyDescent="0.35">
      <c r="A52"/>
      <c r="B52" s="44"/>
      <c r="C52"/>
      <c r="E52"/>
      <c r="F52"/>
      <c r="G52" s="49"/>
      <c r="H52"/>
      <c r="I52"/>
      <c r="J52"/>
      <c r="K52"/>
      <c r="L52"/>
    </row>
    <row r="53" spans="1:15" s="1" customFormat="1" ht="23.25" x14ac:dyDescent="0.35">
      <c r="A53"/>
      <c r="B53" s="44"/>
      <c r="C53"/>
      <c r="E53"/>
      <c r="F53"/>
      <c r="G53" s="49"/>
      <c r="H53"/>
      <c r="I53"/>
      <c r="J53"/>
      <c r="K53"/>
      <c r="L53"/>
    </row>
    <row r="54" spans="1:15" s="1" customFormat="1" ht="23.25" x14ac:dyDescent="0.35">
      <c r="A54"/>
      <c r="B54" s="46"/>
      <c r="C54"/>
      <c r="E54"/>
      <c r="F54"/>
      <c r="G54" s="49"/>
      <c r="H54"/>
      <c r="I54"/>
      <c r="J54"/>
      <c r="K54"/>
      <c r="L54"/>
    </row>
    <row r="55" spans="1:15" s="1" customFormat="1" ht="23.25" x14ac:dyDescent="0.35">
      <c r="A55"/>
      <c r="B55" s="44"/>
      <c r="C55"/>
      <c r="E55"/>
      <c r="F55"/>
      <c r="G55" s="49"/>
      <c r="H55"/>
      <c r="I55"/>
      <c r="J55"/>
      <c r="K55"/>
      <c r="L55"/>
    </row>
    <row r="56" spans="1:15" s="1" customFormat="1" ht="31.5" x14ac:dyDescent="0.35">
      <c r="A56"/>
      <c r="B56" s="44"/>
      <c r="C56"/>
      <c r="D56" s="52"/>
      <c r="E56"/>
      <c r="F56"/>
      <c r="G56" s="49"/>
      <c r="H56"/>
      <c r="I56"/>
      <c r="J56"/>
      <c r="K56"/>
      <c r="L56"/>
    </row>
    <row r="57" spans="1:15" s="1" customFormat="1" ht="23.25" x14ac:dyDescent="0.35">
      <c r="A57"/>
      <c r="B57" s="44"/>
      <c r="C57"/>
      <c r="E57"/>
      <c r="F57"/>
      <c r="G57" s="49"/>
      <c r="H57"/>
      <c r="I57"/>
      <c r="J57"/>
      <c r="K57"/>
      <c r="L57"/>
    </row>
    <row r="58" spans="1:15" s="1" customFormat="1" ht="23.25" x14ac:dyDescent="0.35">
      <c r="A58"/>
      <c r="B58" s="44"/>
      <c r="C58"/>
      <c r="E58"/>
      <c r="F58"/>
      <c r="G58" s="49"/>
      <c r="H58"/>
      <c r="I58"/>
      <c r="J58"/>
      <c r="K58"/>
      <c r="L58"/>
    </row>
    <row r="59" spans="1:15" s="1" customFormat="1" ht="39.950000000000003" customHeight="1" x14ac:dyDescent="0.35">
      <c r="A59"/>
      <c r="B59" s="44"/>
      <c r="C59"/>
      <c r="E59"/>
      <c r="F59"/>
      <c r="G59" s="49"/>
      <c r="H59"/>
      <c r="I59"/>
      <c r="J59"/>
      <c r="K59"/>
      <c r="L59"/>
    </row>
    <row r="60" spans="1:15" s="1" customFormat="1" ht="39.950000000000003" customHeight="1" x14ac:dyDescent="0.35">
      <c r="A60"/>
      <c r="B60" s="44"/>
      <c r="C60"/>
      <c r="E60"/>
      <c r="F60"/>
      <c r="G60" s="49"/>
      <c r="H60"/>
      <c r="I60"/>
      <c r="J60"/>
      <c r="K60"/>
      <c r="L60"/>
    </row>
    <row r="61" spans="1:15" s="1" customFormat="1" ht="39.950000000000003" customHeight="1" x14ac:dyDescent="0.35">
      <c r="A61"/>
      <c r="B61" s="44"/>
      <c r="C61"/>
      <c r="E61"/>
      <c r="F61"/>
      <c r="G61" s="49"/>
      <c r="H61"/>
      <c r="I61"/>
      <c r="J61"/>
      <c r="K61"/>
      <c r="L61"/>
    </row>
    <row r="62" spans="1:15" s="1" customFormat="1" ht="39.950000000000003" customHeight="1" x14ac:dyDescent="0.35">
      <c r="A62"/>
      <c r="B62" s="44"/>
      <c r="C62"/>
      <c r="E62"/>
      <c r="F62"/>
      <c r="G62" s="49"/>
      <c r="H62"/>
      <c r="I62"/>
      <c r="J62"/>
      <c r="K62"/>
      <c r="L62"/>
    </row>
    <row r="63" spans="1:15" s="1" customFormat="1" ht="23.25" x14ac:dyDescent="0.35">
      <c r="A63"/>
      <c r="B63" s="44"/>
      <c r="C63"/>
      <c r="E63"/>
      <c r="F63"/>
      <c r="G63" s="49"/>
      <c r="H63"/>
      <c r="I63"/>
      <c r="J63"/>
      <c r="K63"/>
      <c r="L63"/>
    </row>
    <row r="64" spans="1:15" s="1" customFormat="1" ht="39.950000000000003" customHeight="1" x14ac:dyDescent="0.35">
      <c r="A64"/>
      <c r="B64" s="44"/>
      <c r="C64"/>
      <c r="E64"/>
      <c r="F64"/>
      <c r="G64" s="49"/>
      <c r="H64"/>
      <c r="I64"/>
      <c r="J64"/>
      <c r="K64"/>
      <c r="L64"/>
    </row>
    <row r="65" spans="1:12" s="1" customFormat="1" ht="39.950000000000003" customHeight="1" x14ac:dyDescent="0.35">
      <c r="A65"/>
      <c r="B65" s="44"/>
      <c r="C65"/>
      <c r="E65"/>
      <c r="F65"/>
      <c r="G65" s="49"/>
      <c r="H65"/>
      <c r="I65"/>
      <c r="J65"/>
      <c r="K65"/>
      <c r="L65"/>
    </row>
    <row r="66" spans="1:12" s="1" customFormat="1" ht="39.950000000000003" customHeight="1" x14ac:dyDescent="0.35">
      <c r="A66"/>
      <c r="B66" s="44"/>
      <c r="C66"/>
      <c r="E66"/>
      <c r="F66"/>
      <c r="G66" s="49"/>
      <c r="H66"/>
      <c r="I66"/>
      <c r="J66"/>
      <c r="K66"/>
      <c r="L66"/>
    </row>
    <row r="67" spans="1:12" s="1" customFormat="1" ht="39.950000000000003" customHeight="1" x14ac:dyDescent="0.35">
      <c r="A67"/>
      <c r="B67" s="44"/>
      <c r="C67"/>
      <c r="E67"/>
      <c r="F67"/>
      <c r="G67" s="49"/>
      <c r="H67"/>
      <c r="I67"/>
      <c r="J67"/>
      <c r="K67"/>
      <c r="L67"/>
    </row>
    <row r="68" spans="1:12" s="1" customFormat="1" ht="39.950000000000003" customHeight="1" x14ac:dyDescent="0.35">
      <c r="A68"/>
      <c r="B68" s="44"/>
      <c r="C68"/>
      <c r="E68"/>
      <c r="F68"/>
      <c r="G68" s="49"/>
      <c r="H68"/>
      <c r="I68"/>
      <c r="J68"/>
      <c r="K68"/>
      <c r="L68"/>
    </row>
    <row r="69" spans="1:12" s="1" customFormat="1" ht="39.950000000000003" customHeight="1" x14ac:dyDescent="0.35">
      <c r="A69"/>
      <c r="B69" s="44"/>
      <c r="C69"/>
      <c r="E69"/>
      <c r="F69"/>
      <c r="G69" s="49"/>
      <c r="H69"/>
      <c r="I69"/>
      <c r="J69"/>
      <c r="K69"/>
      <c r="L69"/>
    </row>
    <row r="70" spans="1:12" s="1" customFormat="1" ht="39.950000000000003" customHeight="1" x14ac:dyDescent="0.35">
      <c r="A70"/>
      <c r="B70" s="44"/>
      <c r="C70"/>
      <c r="E70"/>
      <c r="F70"/>
      <c r="G70" s="49"/>
      <c r="H70"/>
      <c r="I70"/>
      <c r="J70"/>
      <c r="K70"/>
      <c r="L70"/>
    </row>
    <row r="71" spans="1:12" s="1" customFormat="1" ht="39.950000000000003" customHeight="1" x14ac:dyDescent="0.35">
      <c r="A71"/>
      <c r="B71" s="44"/>
      <c r="C71"/>
      <c r="E71"/>
      <c r="F71"/>
      <c r="G71" s="49"/>
      <c r="H71"/>
      <c r="I71"/>
      <c r="J71"/>
      <c r="K71"/>
      <c r="L71"/>
    </row>
    <row r="72" spans="1:12" s="1" customFormat="1" ht="39.950000000000003" customHeight="1" x14ac:dyDescent="0.35">
      <c r="A72"/>
      <c r="B72" s="44"/>
      <c r="C72"/>
      <c r="E72"/>
      <c r="F72"/>
      <c r="G72" s="49"/>
      <c r="H72"/>
      <c r="I72"/>
      <c r="J72"/>
      <c r="K72"/>
      <c r="L72"/>
    </row>
    <row r="73" spans="1:12" s="1" customFormat="1" ht="39.950000000000003" customHeight="1" x14ac:dyDescent="0.35">
      <c r="A73"/>
      <c r="B73" s="44"/>
      <c r="C73"/>
      <c r="E73"/>
      <c r="F73"/>
      <c r="G73" s="49"/>
      <c r="H73"/>
      <c r="I73"/>
      <c r="J73"/>
      <c r="K73"/>
      <c r="L73"/>
    </row>
    <row r="74" spans="1:12" s="1" customFormat="1" ht="23.25" x14ac:dyDescent="0.35">
      <c r="A74"/>
      <c r="B74" s="44"/>
      <c r="C74"/>
      <c r="E74"/>
      <c r="F74"/>
      <c r="G74" s="49"/>
      <c r="H74"/>
      <c r="I74"/>
      <c r="J74"/>
      <c r="K74"/>
      <c r="L74"/>
    </row>
    <row r="75" spans="1:12" s="1" customFormat="1" ht="23.25" x14ac:dyDescent="0.35">
      <c r="A75"/>
      <c r="B75" s="44"/>
      <c r="C75"/>
      <c r="E75"/>
      <c r="F75"/>
      <c r="G75" s="49"/>
      <c r="H75"/>
      <c r="I75"/>
      <c r="J75"/>
      <c r="K75"/>
      <c r="L75"/>
    </row>
    <row r="76" spans="1:12" s="1" customFormat="1" ht="23.25" x14ac:dyDescent="0.35">
      <c r="A76"/>
      <c r="B76" s="44"/>
      <c r="C76"/>
      <c r="E76"/>
      <c r="F76"/>
      <c r="G76" s="49"/>
      <c r="H76"/>
      <c r="I76"/>
      <c r="J76"/>
      <c r="K76"/>
      <c r="L76"/>
    </row>
    <row r="77" spans="1:12" s="1" customFormat="1" ht="23.25" x14ac:dyDescent="0.35">
      <c r="A77"/>
      <c r="B77" s="44"/>
      <c r="C77"/>
      <c r="E77"/>
      <c r="F77"/>
      <c r="G77" s="49"/>
      <c r="H77"/>
      <c r="I77"/>
      <c r="J77"/>
      <c r="K77"/>
      <c r="L77"/>
    </row>
    <row r="78" spans="1:12" s="1" customFormat="1" ht="39.950000000000003" customHeight="1" x14ac:dyDescent="0.35">
      <c r="A78"/>
      <c r="B78" s="44"/>
      <c r="C78"/>
      <c r="E78"/>
      <c r="F78"/>
      <c r="G78" s="49"/>
      <c r="H78"/>
      <c r="I78"/>
      <c r="J78"/>
      <c r="K78"/>
      <c r="L78"/>
    </row>
    <row r="79" spans="1:12" s="1" customFormat="1" ht="23.25" x14ac:dyDescent="0.35">
      <c r="A79"/>
      <c r="B79" s="44"/>
      <c r="C79"/>
      <c r="E79"/>
      <c r="F79"/>
      <c r="G79" s="49"/>
      <c r="H79"/>
      <c r="I79"/>
      <c r="J79"/>
      <c r="K79"/>
      <c r="L79"/>
    </row>
    <row r="80" spans="1:12" s="1" customFormat="1" ht="23.25" x14ac:dyDescent="0.35">
      <c r="A80"/>
      <c r="B80" s="44"/>
      <c r="C80"/>
      <c r="E80"/>
      <c r="F80"/>
      <c r="G80" s="49"/>
      <c r="H80"/>
      <c r="I80"/>
      <c r="J80"/>
      <c r="K80"/>
      <c r="L80"/>
    </row>
    <row r="81" spans="1:12" s="1" customFormat="1" ht="23.25" x14ac:dyDescent="0.35">
      <c r="A81"/>
      <c r="B81" s="44"/>
      <c r="C81"/>
      <c r="E81"/>
      <c r="F81"/>
      <c r="G81" s="49"/>
      <c r="H81"/>
      <c r="I81"/>
      <c r="J81"/>
      <c r="K81"/>
      <c r="L81"/>
    </row>
    <row r="82" spans="1:12" s="1" customFormat="1" ht="23.25" x14ac:dyDescent="0.35">
      <c r="A82"/>
      <c r="B82" s="44"/>
      <c r="C82"/>
      <c r="E82"/>
      <c r="F82"/>
      <c r="G82" s="49"/>
      <c r="H82"/>
      <c r="I82"/>
      <c r="J82"/>
      <c r="K82"/>
      <c r="L82"/>
    </row>
    <row r="83" spans="1:12" s="1" customFormat="1" ht="23.25" x14ac:dyDescent="0.35">
      <c r="A83"/>
      <c r="B83" s="44"/>
      <c r="C83"/>
      <c r="E83"/>
      <c r="F83"/>
      <c r="G83" s="49"/>
      <c r="H83"/>
      <c r="I83"/>
      <c r="J83"/>
      <c r="K83"/>
      <c r="L83"/>
    </row>
    <row r="84" spans="1:12" s="1" customFormat="1" ht="23.25" x14ac:dyDescent="0.35">
      <c r="A84"/>
      <c r="B84" s="44"/>
      <c r="C84"/>
      <c r="E84"/>
      <c r="F84"/>
      <c r="G84" s="49"/>
      <c r="H84"/>
      <c r="I84"/>
      <c r="J84"/>
      <c r="K84"/>
      <c r="L84"/>
    </row>
    <row r="85" spans="1:12" s="1" customFormat="1" ht="23.25" x14ac:dyDescent="0.35">
      <c r="A85"/>
      <c r="B85" s="44"/>
      <c r="C85"/>
      <c r="E85"/>
      <c r="F85"/>
      <c r="G85" s="49"/>
      <c r="H85"/>
      <c r="I85"/>
      <c r="J85"/>
      <c r="K85"/>
      <c r="L85"/>
    </row>
    <row r="86" spans="1:12" s="1" customFormat="1" ht="23.25" x14ac:dyDescent="0.35">
      <c r="A86"/>
      <c r="B86" s="44"/>
      <c r="C86"/>
      <c r="E86"/>
      <c r="F86"/>
      <c r="G86" s="49"/>
      <c r="H86"/>
      <c r="I86"/>
      <c r="J86"/>
      <c r="K86"/>
      <c r="L86"/>
    </row>
    <row r="87" spans="1:12" s="1" customFormat="1" hidden="1" x14ac:dyDescent="0.25">
      <c r="A87"/>
      <c r="B87" s="44"/>
      <c r="C87"/>
      <c r="E87"/>
      <c r="F87"/>
      <c r="H87"/>
      <c r="I87"/>
      <c r="J87"/>
      <c r="K87"/>
      <c r="L87"/>
    </row>
    <row r="88" spans="1:12" s="1" customFormat="1" x14ac:dyDescent="0.25">
      <c r="A88"/>
      <c r="B88" s="44"/>
      <c r="C88"/>
      <c r="E88"/>
      <c r="F88"/>
      <c r="H88"/>
      <c r="I88"/>
      <c r="J88"/>
      <c r="K88"/>
      <c r="L88"/>
    </row>
    <row r="89" spans="1:12" s="1" customFormat="1" x14ac:dyDescent="0.25">
      <c r="A89"/>
      <c r="B89" s="44"/>
      <c r="C89"/>
      <c r="E89"/>
      <c r="F89"/>
      <c r="H89"/>
      <c r="I89"/>
      <c r="J89"/>
      <c r="K89"/>
      <c r="L89"/>
    </row>
    <row r="90" spans="1:12" s="1" customFormat="1" x14ac:dyDescent="0.25">
      <c r="A90"/>
      <c r="B90" s="44"/>
      <c r="C90"/>
      <c r="E90"/>
      <c r="F90"/>
      <c r="H90"/>
      <c r="I90"/>
      <c r="J90"/>
      <c r="K90"/>
      <c r="L90"/>
    </row>
    <row r="91" spans="1:12" s="1" customFormat="1" x14ac:dyDescent="0.25">
      <c r="A91"/>
      <c r="B91" s="44"/>
      <c r="C91"/>
      <c r="E91"/>
      <c r="F91"/>
      <c r="H91"/>
      <c r="I91"/>
      <c r="J91"/>
      <c r="K91"/>
      <c r="L91"/>
    </row>
    <row r="92" spans="1:12" s="1" customFormat="1" x14ac:dyDescent="0.25">
      <c r="A92"/>
      <c r="B92" s="44"/>
      <c r="C92"/>
      <c r="E92"/>
      <c r="F92"/>
      <c r="H92"/>
      <c r="I92"/>
      <c r="J92"/>
      <c r="K92"/>
      <c r="L92"/>
    </row>
    <row r="93" spans="1:12" s="1" customFormat="1" x14ac:dyDescent="0.25">
      <c r="A93"/>
      <c r="B93" s="44"/>
      <c r="C93"/>
      <c r="E93"/>
      <c r="F93"/>
      <c r="G93" s="50"/>
      <c r="H93"/>
      <c r="I93"/>
      <c r="J93"/>
      <c r="K93"/>
      <c r="L93"/>
    </row>
    <row r="97" spans="7:7" ht="31.5" x14ac:dyDescent="0.5">
      <c r="G97" s="32"/>
    </row>
    <row r="127" ht="20.25" customHeight="1" x14ac:dyDescent="0.25"/>
  </sheetData>
  <sheetProtection password="EA33" sheet="1" objects="1" scenarios="1" selectLockedCells="1"/>
  <mergeCells count="6">
    <mergeCell ref="I7:L9"/>
    <mergeCell ref="A1:F1"/>
    <mergeCell ref="B2:F2"/>
    <mergeCell ref="B3:F3"/>
    <mergeCell ref="B5:F5"/>
    <mergeCell ref="B4:F4"/>
  </mergeCells>
  <printOptions horizontalCentered="1"/>
  <pageMargins left="0.23622047244094491" right="0.23622047244094491" top="0.35433070866141736" bottom="0.74803149606299213" header="0" footer="0"/>
  <pageSetup paperSize="9" scale="33" fitToHeight="0" orientation="portrait" r:id="rId1"/>
  <colBreaks count="1" manualBreakCount="1">
    <brk id="12" max="49" man="1"/>
  </col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" workbookViewId="0">
      <selection activeCell="B2" sqref="B2"/>
    </sheetView>
  </sheetViews>
  <sheetFormatPr baseColWidth="10" defaultRowHeight="15" x14ac:dyDescent="0.25"/>
  <sheetData>
    <row r="1" spans="1:8" ht="15.75" thickBot="1" x14ac:dyDescent="0.3">
      <c r="A1" s="17"/>
    </row>
    <row r="2" spans="1:8" x14ac:dyDescent="0.25">
      <c r="A2" s="22"/>
    </row>
    <row r="3" spans="1:8" x14ac:dyDescent="0.25">
      <c r="A3" s="23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ht="15.75" thickBot="1" x14ac:dyDescent="0.3">
      <c r="A7" s="16"/>
    </row>
    <row r="8" spans="1:8" x14ac:dyDescent="0.25">
      <c r="A8" s="19"/>
    </row>
    <row r="9" spans="1:8" x14ac:dyDescent="0.25">
      <c r="A9" s="9"/>
    </row>
    <row r="10" spans="1:8" x14ac:dyDescent="0.25">
      <c r="A10" s="9"/>
    </row>
    <row r="11" spans="1:8" x14ac:dyDescent="0.25">
      <c r="A11" s="9"/>
    </row>
    <row r="12" spans="1:8" x14ac:dyDescent="0.25">
      <c r="A12" s="20"/>
    </row>
    <row r="13" spans="1:8" x14ac:dyDescent="0.25">
      <c r="A13" s="10"/>
    </row>
    <row r="14" spans="1:8" x14ac:dyDescent="0.25">
      <c r="A14" s="9"/>
      <c r="C14" s="67"/>
      <c r="D14" s="68"/>
      <c r="E14" s="68"/>
      <c r="F14" s="68"/>
      <c r="G14" s="68"/>
      <c r="H14" s="68"/>
    </row>
    <row r="15" spans="1:8" x14ac:dyDescent="0.25">
      <c r="A15" s="9"/>
      <c r="C15" s="68"/>
      <c r="D15" s="68"/>
      <c r="E15" s="68"/>
      <c r="F15" s="68"/>
      <c r="G15" s="68"/>
      <c r="H15" s="68"/>
    </row>
    <row r="16" spans="1:8" x14ac:dyDescent="0.25">
      <c r="A16" s="9"/>
      <c r="C16" s="68"/>
      <c r="D16" s="68"/>
      <c r="E16" s="68"/>
      <c r="F16" s="68"/>
      <c r="G16" s="68"/>
      <c r="H16" s="68"/>
    </row>
    <row r="17" spans="1:8" x14ac:dyDescent="0.25">
      <c r="A17" s="9"/>
      <c r="C17" s="68"/>
      <c r="D17" s="68"/>
      <c r="E17" s="68"/>
      <c r="F17" s="68"/>
      <c r="G17" s="68"/>
      <c r="H17" s="68"/>
    </row>
    <row r="18" spans="1:8" x14ac:dyDescent="0.25">
      <c r="A18" s="9"/>
      <c r="C18" s="68"/>
      <c r="D18" s="68"/>
      <c r="E18" s="68"/>
      <c r="F18" s="68"/>
      <c r="G18" s="68"/>
      <c r="H18" s="68"/>
    </row>
    <row r="19" spans="1:8" x14ac:dyDescent="0.25">
      <c r="A19" s="9"/>
    </row>
    <row r="20" spans="1:8" x14ac:dyDescent="0.25">
      <c r="A20" s="9"/>
    </row>
    <row r="21" spans="1:8" ht="15.75" thickBot="1" x14ac:dyDescent="0.3">
      <c r="A21" s="21"/>
    </row>
    <row r="22" spans="1:8" x14ac:dyDescent="0.25">
      <c r="A22" s="15"/>
    </row>
    <row r="23" spans="1:8" x14ac:dyDescent="0.25">
      <c r="A23" s="4"/>
    </row>
    <row r="24" spans="1:8" x14ac:dyDescent="0.25">
      <c r="A24" s="2"/>
    </row>
    <row r="25" spans="1:8" x14ac:dyDescent="0.25">
      <c r="A25" s="2"/>
    </row>
    <row r="26" spans="1:8" x14ac:dyDescent="0.25">
      <c r="A26" s="7"/>
    </row>
    <row r="27" spans="1:8" ht="15.75" thickBot="1" x14ac:dyDescent="0.3">
      <c r="A27" s="14"/>
    </row>
    <row r="28" spans="1:8" x14ac:dyDescent="0.25">
      <c r="A28" s="13"/>
    </row>
    <row r="29" spans="1:8" x14ac:dyDescent="0.25">
      <c r="A29" s="5"/>
    </row>
    <row r="30" spans="1:8" x14ac:dyDescent="0.25">
      <c r="A30" s="6"/>
    </row>
    <row r="31" spans="1:8" x14ac:dyDescent="0.25">
      <c r="A31" s="6"/>
    </row>
    <row r="32" spans="1:8" x14ac:dyDescent="0.25">
      <c r="A32" s="6"/>
    </row>
    <row r="33" spans="1:1" x14ac:dyDescent="0.25">
      <c r="A33" s="6"/>
    </row>
    <row r="34" spans="1:1" ht="15.75" thickBot="1" x14ac:dyDescent="0.3">
      <c r="A34" s="12"/>
    </row>
  </sheetData>
  <mergeCells count="1">
    <mergeCell ref="C14:H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B1" sqref="B1:B30"/>
    </sheetView>
  </sheetViews>
  <sheetFormatPr baseColWidth="10" defaultRowHeight="15" x14ac:dyDescent="0.25"/>
  <sheetData>
    <row r="1" spans="1:1" ht="126" x14ac:dyDescent="0.25">
      <c r="A1" s="54" t="s">
        <v>29</v>
      </c>
    </row>
    <row r="2" spans="1:1" ht="252" x14ac:dyDescent="0.25">
      <c r="A2" s="55" t="s">
        <v>30</v>
      </c>
    </row>
    <row r="3" spans="1:1" ht="189" x14ac:dyDescent="0.25">
      <c r="A3" s="54" t="s">
        <v>32</v>
      </c>
    </row>
    <row r="4" spans="1:1" ht="252" x14ac:dyDescent="0.25">
      <c r="A4" s="55" t="s">
        <v>33</v>
      </c>
    </row>
    <row r="5" spans="1:1" ht="63" x14ac:dyDescent="0.25">
      <c r="A5" s="54" t="s">
        <v>23</v>
      </c>
    </row>
    <row r="6" spans="1:1" ht="126" x14ac:dyDescent="0.25">
      <c r="A6" s="55" t="s">
        <v>39</v>
      </c>
    </row>
    <row r="7" spans="1:1" ht="126" x14ac:dyDescent="0.25">
      <c r="A7" s="54" t="s">
        <v>39</v>
      </c>
    </row>
    <row r="8" spans="1:1" ht="157.5" x14ac:dyDescent="0.25">
      <c r="A8" s="55" t="s">
        <v>31</v>
      </c>
    </row>
    <row r="9" spans="1:1" ht="31.5" x14ac:dyDescent="0.5">
      <c r="A9" s="56" t="s">
        <v>39</v>
      </c>
    </row>
    <row r="10" spans="1:1" ht="31.5" x14ac:dyDescent="0.5">
      <c r="A10" s="57" t="s">
        <v>42</v>
      </c>
    </row>
    <row r="11" spans="1:1" ht="63" x14ac:dyDescent="0.25">
      <c r="A11" s="54" t="s">
        <v>22</v>
      </c>
    </row>
    <row r="12" spans="1:1" ht="126" x14ac:dyDescent="0.25">
      <c r="A12" s="55" t="s">
        <v>21</v>
      </c>
    </row>
    <row r="13" spans="1:1" ht="157.5" x14ac:dyDescent="0.25">
      <c r="A13" s="54" t="s">
        <v>19</v>
      </c>
    </row>
    <row r="14" spans="1:1" ht="126" x14ac:dyDescent="0.25">
      <c r="A14" s="55" t="s">
        <v>20</v>
      </c>
    </row>
    <row r="15" spans="1:1" ht="157.5" x14ac:dyDescent="0.25">
      <c r="A15" s="54" t="s">
        <v>26</v>
      </c>
    </row>
    <row r="16" spans="1:1" ht="157.5" x14ac:dyDescent="0.25">
      <c r="A16" s="55" t="s">
        <v>40</v>
      </c>
    </row>
    <row r="17" spans="1:1" ht="283.5" x14ac:dyDescent="0.25">
      <c r="A17" s="54" t="s">
        <v>41</v>
      </c>
    </row>
    <row r="18" spans="1:1" ht="31.5" x14ac:dyDescent="0.5">
      <c r="A18" s="57" t="s">
        <v>40</v>
      </c>
    </row>
    <row r="19" spans="1:1" ht="220.5" x14ac:dyDescent="0.25">
      <c r="A19" s="54" t="s">
        <v>17</v>
      </c>
    </row>
    <row r="20" spans="1:1" ht="189" x14ac:dyDescent="0.25">
      <c r="A20" s="55" t="s">
        <v>18</v>
      </c>
    </row>
    <row r="21" spans="1:1" ht="220.5" x14ac:dyDescent="0.25">
      <c r="A21" s="54" t="s">
        <v>25</v>
      </c>
    </row>
    <row r="22" spans="1:1" ht="252" x14ac:dyDescent="0.25">
      <c r="A22" s="55" t="s">
        <v>16</v>
      </c>
    </row>
    <row r="23" spans="1:1" ht="409.5" x14ac:dyDescent="0.25">
      <c r="A23" s="54" t="s">
        <v>24</v>
      </c>
    </row>
    <row r="24" spans="1:1" ht="315" x14ac:dyDescent="0.25">
      <c r="A24" s="55" t="s">
        <v>38</v>
      </c>
    </row>
    <row r="25" spans="1:1" ht="157.5" x14ac:dyDescent="0.25">
      <c r="A25" s="54" t="s">
        <v>37</v>
      </c>
    </row>
    <row r="26" spans="1:1" ht="126" x14ac:dyDescent="0.25">
      <c r="A26" s="55" t="s">
        <v>36</v>
      </c>
    </row>
    <row r="27" spans="1:1" ht="63" x14ac:dyDescent="0.25">
      <c r="A27" s="54" t="s">
        <v>35</v>
      </c>
    </row>
    <row r="28" spans="1:1" ht="157.5" x14ac:dyDescent="0.25">
      <c r="A28" s="55" t="s">
        <v>27</v>
      </c>
    </row>
    <row r="29" spans="1:1" ht="63" x14ac:dyDescent="0.25">
      <c r="A29" s="54" t="s">
        <v>34</v>
      </c>
    </row>
    <row r="30" spans="1:1" ht="94.5" x14ac:dyDescent="0.25">
      <c r="A30" s="5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Feuil3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cp:lastPrinted>2019-06-25T19:45:03Z</cp:lastPrinted>
  <dcterms:created xsi:type="dcterms:W3CDTF">2016-12-07T14:59:32Z</dcterms:created>
  <dcterms:modified xsi:type="dcterms:W3CDTF">2023-04-27T08:27:01Z</dcterms:modified>
</cp:coreProperties>
</file>